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e\Desktop\"/>
    </mc:Choice>
  </mc:AlternateContent>
  <bookViews>
    <workbookView xWindow="0" yWindow="0" windowWidth="28800" windowHeight="12270"/>
  </bookViews>
  <sheets>
    <sheet name="Mileage vs Car Rental Compare" sheetId="1" r:id="rId1"/>
    <sheet name="Sheet2" sheetId="2" r:id="rId2"/>
    <sheet name="Sheet3" sheetId="3" r:id="rId3"/>
  </sheets>
  <definedNames>
    <definedName name="_xlnm.Print_Area" localSheetId="0">'Mileage vs Car Rental Compare'!$A$1:$P$29</definedName>
  </definedNames>
  <calcPr calcId="162913"/>
</workbook>
</file>

<file path=xl/calcChain.xml><?xml version="1.0" encoding="utf-8"?>
<calcChain xmlns="http://schemas.openxmlformats.org/spreadsheetml/2006/main">
  <c r="M18" i="1" l="1"/>
  <c r="M19" i="1" l="1"/>
  <c r="M20" i="1" s="1"/>
  <c r="I19" i="1"/>
  <c r="I17" i="1"/>
  <c r="C20" i="1"/>
  <c r="I20" i="1" l="1"/>
  <c r="H23" i="1" s="1"/>
</calcChain>
</file>

<file path=xl/comments1.xml><?xml version="1.0" encoding="utf-8"?>
<comments xmlns="http://schemas.openxmlformats.org/spreadsheetml/2006/main">
  <authors>
    <author>Judi Summers</author>
    <author>Michele Shea</author>
  </authors>
  <commentList>
    <comment ref="C17" authorId="0" shapeId="0">
      <text>
        <r>
          <rPr>
            <sz val="8"/>
            <color indexed="81"/>
            <rFont val="Tahoma"/>
            <family val="2"/>
          </rPr>
          <t>Enter the number of days you will be traveling</t>
        </r>
      </text>
    </comment>
    <comment ref="C18" authorId="0" shapeId="0">
      <text>
        <r>
          <rPr>
            <sz val="8"/>
            <color indexed="81"/>
            <rFont val="Tahoma"/>
            <family val="2"/>
          </rPr>
          <t>Enter your anticipated round trip mileage.  You can use the link below 
as a guide.</t>
        </r>
      </text>
    </comment>
    <comment ref="I18" authorId="1" shapeId="0">
      <text>
        <r>
          <rPr>
            <sz val="9"/>
            <color indexed="81"/>
            <rFont val="Tahoma"/>
            <family val="2"/>
          </rPr>
          <t>Enter Average Gas Price by Location.  You can use the link below as a guide.</t>
        </r>
      </text>
    </comment>
  </commentList>
</comments>
</file>

<file path=xl/sharedStrings.xml><?xml version="1.0" encoding="utf-8"?>
<sst xmlns="http://schemas.openxmlformats.org/spreadsheetml/2006/main" count="36" uniqueCount="33">
  <si>
    <t>Mileage Reimbursement</t>
  </si>
  <si>
    <t>Round Trip Miles</t>
  </si>
  <si>
    <t>Current Mileage Rate</t>
  </si>
  <si>
    <t># of Days in Trip</t>
  </si>
  <si>
    <t>Car Rental</t>
  </si>
  <si>
    <t>Gas Price</t>
  </si>
  <si>
    <t xml:space="preserve">Car  </t>
  </si>
  <si>
    <t>Gas Cost</t>
  </si>
  <si>
    <t>Total</t>
  </si>
  <si>
    <t xml:space="preserve">Total </t>
  </si>
  <si>
    <t>Most Cost Effective Option</t>
  </si>
  <si>
    <t>Option A</t>
  </si>
  <si>
    <t>Option B</t>
  </si>
  <si>
    <t>Prius</t>
  </si>
  <si>
    <t>Car</t>
  </si>
  <si>
    <t>Click Here for Mileage Calculator</t>
  </si>
  <si>
    <r>
      <t xml:space="preserve">     Enter the number of days in your trip in </t>
    </r>
    <r>
      <rPr>
        <b/>
        <sz val="10"/>
        <rFont val="Arial"/>
        <family val="2"/>
      </rPr>
      <t>Cell B16</t>
    </r>
  </si>
  <si>
    <r>
      <t xml:space="preserve">     Enter your anticipated round trip mileage in </t>
    </r>
    <r>
      <rPr>
        <b/>
        <sz val="10"/>
        <rFont val="Arial"/>
        <family val="2"/>
      </rPr>
      <t>Cell B17</t>
    </r>
  </si>
  <si>
    <r>
      <t xml:space="preserve">     Enter gas price by location in </t>
    </r>
    <r>
      <rPr>
        <b/>
        <sz val="10"/>
        <rFont val="Arial"/>
        <family val="2"/>
      </rPr>
      <t xml:space="preserve">Cell </t>
    </r>
    <r>
      <rPr>
        <b/>
        <sz val="11"/>
        <rFont val="Times New Roman"/>
        <family val="1"/>
      </rPr>
      <t>I</t>
    </r>
    <r>
      <rPr>
        <b/>
        <sz val="10"/>
        <rFont val="Arial"/>
        <family val="2"/>
      </rPr>
      <t>18</t>
    </r>
  </si>
  <si>
    <r>
      <t xml:space="preserve">If Option B appears in </t>
    </r>
    <r>
      <rPr>
        <b/>
        <sz val="10"/>
        <rFont val="Arial"/>
        <family val="2"/>
      </rPr>
      <t>Cell H23</t>
    </r>
    <r>
      <rPr>
        <sz val="10"/>
        <rFont val="Arial"/>
        <family val="2"/>
      </rPr>
      <t>, please contact Debbie Rask to make arrangements for a car rental.</t>
    </r>
  </si>
  <si>
    <t xml:space="preserve">--To determine gas price by location, click the link below and enter the appropriate location.  </t>
  </si>
  <si>
    <t>--Once you enter the number of days and mileage, see the most cost effective option below.</t>
  </si>
  <si>
    <t>--If you are unsure of the mileage, click the link at the bottom of this form for a mileage calculator.</t>
  </si>
  <si>
    <t>Click Here for Gas Prices by Location</t>
  </si>
  <si>
    <t>FOR BUTTE OFFICE ONLY:  If Option C (Prius) is an option, then your reimbursement will be limited to Option C.</t>
  </si>
  <si>
    <t>Mileage vs. Car Rental Comparison</t>
  </si>
  <si>
    <t>Option C BUTTE OFFICE ONLY</t>
  </si>
  <si>
    <t>To determine whether it is cheaper to rent a car or drive your personal vehicle when traveling on NCAT business:</t>
  </si>
  <si>
    <t>will be limited to the amount shown under Option B unless you provide a valid justification and supervisor approval for using a personal vehicle.</t>
  </si>
  <si>
    <t xml:space="preserve">If Option B appears and you choose to drive your own vehicle*, your reimbursement 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</si>
  <si>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You must be an </t>
    </r>
    <r>
      <rPr>
        <i/>
        <u/>
        <sz val="10"/>
        <rFont val="Arial"/>
        <family val="2"/>
      </rPr>
      <t>approved driver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in order to use a personal vehicle, rental, or a Prius.</t>
    </r>
  </si>
  <si>
    <t xml:space="preserve">Check with Kriss in HR before you travel if you are unsure of your status as an approved driver. </t>
  </si>
  <si>
    <t>updated 1/2019 --&gt; JJE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</si>
</sst>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1"/>
      <name val="Times New Roman"/>
      <family val="1"/>
    </font>
    <font>
      <b/>
      <sz val="16"/>
      <name val="Arial"/>
      <family val="2"/>
    </font>
    <font>
      <u/>
      <sz val="14"/>
      <color theme="10"/>
      <name val="Arial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165" fontId="0" fillId="2" borderId="19" xfId="1" applyNumberFormat="1" applyFont="1" applyFill="1" applyBorder="1" applyProtection="1">
      <protection locked="0"/>
    </xf>
    <xf numFmtId="43" fontId="0" fillId="5" borderId="19" xfId="1" applyFont="1" applyFill="1" applyBorder="1" applyProtection="1">
      <protection locked="0"/>
    </xf>
    <xf numFmtId="0" fontId="0" fillId="0" borderId="0" xfId="0" applyProtection="1"/>
    <xf numFmtId="0" fontId="0" fillId="0" borderId="14" xfId="0" applyBorder="1" applyProtection="1"/>
    <xf numFmtId="0" fontId="7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0" xfId="0" applyBorder="1" applyProtection="1"/>
    <xf numFmtId="0" fontId="0" fillId="0" borderId="15" xfId="0" applyBorder="1" applyProtection="1"/>
    <xf numFmtId="0" fontId="9" fillId="0" borderId="0" xfId="0" applyFont="1" applyBorder="1" applyAlignment="1" applyProtection="1">
      <alignment horizontal="left"/>
    </xf>
    <xf numFmtId="14" fontId="10" fillId="0" borderId="0" xfId="0" applyNumberFormat="1" applyFont="1" applyBorder="1" applyProtection="1"/>
    <xf numFmtId="0" fontId="10" fillId="0" borderId="0" xfId="0" applyFont="1" applyBorder="1" applyProtection="1"/>
    <xf numFmtId="0" fontId="9" fillId="0" borderId="0" xfId="0" quotePrefix="1" applyFont="1" applyBorder="1" applyAlignment="1" applyProtection="1">
      <alignment horizontal="left"/>
    </xf>
    <xf numFmtId="0" fontId="9" fillId="0" borderId="8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vertical="center" wrapText="1"/>
    </xf>
    <xf numFmtId="0" fontId="5" fillId="0" borderId="6" xfId="0" applyFont="1" applyBorder="1" applyAlignment="1" applyProtection="1"/>
    <xf numFmtId="0" fontId="5" fillId="0" borderId="4" xfId="0" applyFont="1" applyBorder="1" applyAlignment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/>
    <xf numFmtId="0" fontId="0" fillId="0" borderId="2" xfId="0" applyBorder="1" applyProtection="1"/>
    <xf numFmtId="0" fontId="0" fillId="0" borderId="1" xfId="0" applyBorder="1" applyProtection="1"/>
    <xf numFmtId="43" fontId="0" fillId="0" borderId="0" xfId="1" applyFont="1" applyBorder="1" applyProtection="1"/>
    <xf numFmtId="164" fontId="0" fillId="0" borderId="0" xfId="1" applyNumberFormat="1" applyFont="1" applyBorder="1" applyProtection="1"/>
    <xf numFmtId="0" fontId="2" fillId="0" borderId="2" xfId="0" applyFont="1" applyBorder="1" applyProtection="1"/>
    <xf numFmtId="44" fontId="0" fillId="0" borderId="0" xfId="2" applyFont="1" applyBorder="1" applyProtection="1"/>
    <xf numFmtId="0" fontId="2" fillId="0" borderId="0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165" fontId="1" fillId="2" borderId="19" xfId="1" applyNumberFormat="1" applyFont="1" applyFill="1" applyBorder="1" applyProtection="1">
      <protection locked="0"/>
    </xf>
    <xf numFmtId="0" fontId="9" fillId="0" borderId="6" xfId="0" applyFont="1" applyBorder="1" applyAlignment="1" applyProtection="1">
      <alignment horizontal="left" wrapText="1"/>
    </xf>
    <xf numFmtId="0" fontId="9" fillId="0" borderId="7" xfId="0" applyFont="1" applyBorder="1" applyAlignment="1" applyProtection="1">
      <alignment horizontal="left" wrapText="1"/>
    </xf>
    <xf numFmtId="0" fontId="14" fillId="3" borderId="6" xfId="3" applyFont="1" applyFill="1" applyBorder="1" applyAlignment="1" applyProtection="1">
      <alignment horizontal="center"/>
    </xf>
    <xf numFmtId="0" fontId="14" fillId="3" borderId="7" xfId="3" applyFont="1" applyFill="1" applyBorder="1" applyAlignment="1" applyProtection="1">
      <alignment horizontal="center"/>
    </xf>
    <xf numFmtId="0" fontId="14" fillId="3" borderId="8" xfId="3" applyFont="1" applyFill="1" applyBorder="1" applyAlignment="1" applyProtection="1">
      <alignment horizontal="center"/>
    </xf>
    <xf numFmtId="0" fontId="13" fillId="4" borderId="12" xfId="0" applyFont="1" applyFill="1" applyBorder="1" applyAlignment="1" applyProtection="1">
      <alignment horizontal="center"/>
    </xf>
    <xf numFmtId="0" fontId="13" fillId="4" borderId="13" xfId="0" applyFont="1" applyFill="1" applyBorder="1" applyAlignment="1" applyProtection="1">
      <alignment horizontal="center"/>
    </xf>
    <xf numFmtId="0" fontId="13" fillId="4" borderId="20" xfId="0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@45.9864932,-112.4828589,15z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gasbuddy.com/" TargetMode="External"/><Relationship Id="rId1" Type="http://schemas.openxmlformats.org/officeDocument/2006/relationships/hyperlink" Target="http://maps.randmcnally.com/mileage-calculator.do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gas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activeCell="Q19" sqref="Q19"/>
    </sheetView>
  </sheetViews>
  <sheetFormatPr defaultRowHeight="12.75" x14ac:dyDescent="0.2"/>
  <cols>
    <col min="1" max="1" width="2.7109375" style="3" customWidth="1"/>
    <col min="2" max="2" width="20.7109375" style="3" customWidth="1"/>
    <col min="3" max="3" width="9.140625" style="3"/>
    <col min="4" max="4" width="2.85546875" style="3" customWidth="1"/>
    <col min="5" max="7" width="3.28515625" style="3" customWidth="1"/>
    <col min="8" max="8" width="11.5703125" style="3" customWidth="1"/>
    <col min="9" max="9" width="12.140625" style="3" customWidth="1"/>
    <col min="10" max="10" width="3.28515625" style="3" customWidth="1"/>
    <col min="11" max="11" width="6.7109375" style="3" customWidth="1"/>
    <col min="12" max="13" width="9.140625" style="3"/>
    <col min="14" max="14" width="9.7109375" style="3" customWidth="1"/>
    <col min="15" max="15" width="13.5703125" style="3" customWidth="1"/>
    <col min="16" max="16384" width="9.140625" style="3"/>
  </cols>
  <sheetData>
    <row r="1" spans="1:16" ht="20.25" x14ac:dyDescent="0.3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ht="12.75" customHeight="1" x14ac:dyDescent="0.25">
      <c r="A2" s="4"/>
      <c r="B2" s="5"/>
      <c r="C2" s="5"/>
      <c r="D2" s="5"/>
      <c r="E2" s="5"/>
      <c r="F2" s="5"/>
      <c r="G2" s="5"/>
      <c r="H2" s="5"/>
      <c r="I2" s="5"/>
      <c r="J2" s="6"/>
      <c r="K2" s="7"/>
      <c r="L2" s="8"/>
      <c r="M2" s="8"/>
      <c r="N2" s="8"/>
      <c r="O2" s="8"/>
      <c r="P2" s="9"/>
    </row>
    <row r="3" spans="1:16" ht="14.25" customHeight="1" x14ac:dyDescent="0.25">
      <c r="A3" s="4"/>
      <c r="B3" s="10" t="s">
        <v>27</v>
      </c>
      <c r="C3" s="5"/>
      <c r="D3" s="5"/>
      <c r="E3" s="5"/>
      <c r="F3" s="5"/>
      <c r="G3" s="5"/>
      <c r="H3" s="5"/>
      <c r="I3" s="5"/>
      <c r="J3" s="6"/>
      <c r="K3" s="11"/>
      <c r="L3" s="12"/>
      <c r="M3" s="8"/>
      <c r="N3" s="8"/>
      <c r="O3" s="8"/>
      <c r="P3" s="9"/>
    </row>
    <row r="4" spans="1:16" ht="14.25" customHeight="1" x14ac:dyDescent="0.25">
      <c r="A4" s="4"/>
      <c r="B4" s="10" t="s">
        <v>16</v>
      </c>
      <c r="C4" s="5"/>
      <c r="D4" s="5"/>
      <c r="E4" s="5"/>
      <c r="F4" s="5"/>
      <c r="G4" s="5"/>
      <c r="H4" s="5"/>
      <c r="I4" s="5"/>
      <c r="J4" s="6"/>
      <c r="K4" s="8"/>
      <c r="L4" s="8"/>
      <c r="M4" s="8"/>
      <c r="N4" s="8"/>
      <c r="O4" s="8"/>
      <c r="P4" s="9"/>
    </row>
    <row r="5" spans="1:16" ht="14.25" customHeight="1" x14ac:dyDescent="0.25">
      <c r="A5" s="4"/>
      <c r="B5" s="10" t="s">
        <v>17</v>
      </c>
      <c r="C5" s="5"/>
      <c r="D5" s="5"/>
      <c r="E5" s="5"/>
      <c r="F5" s="5"/>
      <c r="G5" s="5"/>
      <c r="H5" s="5"/>
      <c r="I5" s="5"/>
      <c r="J5" s="6"/>
      <c r="K5" s="8"/>
      <c r="L5" s="8"/>
      <c r="M5" s="8"/>
      <c r="N5" s="8"/>
      <c r="O5" s="8"/>
      <c r="P5" s="9"/>
    </row>
    <row r="6" spans="1:16" ht="14.25" customHeight="1" x14ac:dyDescent="0.25">
      <c r="A6" s="4"/>
      <c r="B6" s="10" t="s">
        <v>18</v>
      </c>
      <c r="C6" s="5"/>
      <c r="D6" s="5"/>
      <c r="E6" s="5"/>
      <c r="F6" s="5"/>
      <c r="G6" s="5"/>
      <c r="H6" s="5"/>
      <c r="I6" s="5"/>
      <c r="J6" s="6"/>
      <c r="K6" s="8"/>
      <c r="L6" s="8"/>
      <c r="M6" s="8"/>
      <c r="N6" s="8"/>
      <c r="O6" s="8"/>
      <c r="P6" s="9"/>
    </row>
    <row r="7" spans="1:16" ht="21.75" customHeight="1" x14ac:dyDescent="0.25">
      <c r="A7" s="4"/>
      <c r="B7" s="13" t="s">
        <v>22</v>
      </c>
      <c r="C7" s="5"/>
      <c r="D7" s="5"/>
      <c r="E7" s="5"/>
      <c r="F7" s="5"/>
      <c r="G7" s="5"/>
      <c r="H7" s="5"/>
      <c r="I7" s="5"/>
      <c r="J7" s="6"/>
      <c r="K7" s="8"/>
      <c r="L7" s="8"/>
      <c r="M7" s="8"/>
      <c r="N7" s="8"/>
      <c r="O7" s="8"/>
      <c r="P7" s="9"/>
    </row>
    <row r="8" spans="1:16" ht="21.75" customHeight="1" x14ac:dyDescent="0.2">
      <c r="A8" s="4"/>
      <c r="B8" s="13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21.75" customHeight="1" x14ac:dyDescent="0.2">
      <c r="A9" s="4"/>
      <c r="B9" s="13" t="s">
        <v>21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x14ac:dyDescent="0.2">
      <c r="A10" s="4"/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5.5" customHeight="1" x14ac:dyDescent="0.2">
      <c r="A11" s="4"/>
      <c r="B11" s="37" t="s">
        <v>19</v>
      </c>
      <c r="C11" s="38"/>
      <c r="D11" s="38"/>
      <c r="E11" s="38"/>
      <c r="F11" s="38"/>
      <c r="G11" s="38"/>
      <c r="H11" s="38"/>
      <c r="I11" s="38"/>
      <c r="J11" s="38"/>
      <c r="K11" s="38"/>
      <c r="L11" s="14"/>
      <c r="M11" s="45" t="s">
        <v>24</v>
      </c>
      <c r="N11" s="46"/>
      <c r="O11" s="46"/>
      <c r="P11" s="47"/>
    </row>
    <row r="12" spans="1:16" x14ac:dyDescent="0.2">
      <c r="A12" s="4"/>
      <c r="B12" s="15" t="s">
        <v>29</v>
      </c>
      <c r="C12" s="8"/>
      <c r="D12" s="8"/>
      <c r="E12" s="8"/>
      <c r="F12" s="8"/>
      <c r="G12" s="8"/>
      <c r="H12" s="8"/>
      <c r="I12" s="8"/>
      <c r="J12" s="8"/>
      <c r="K12" s="8"/>
      <c r="L12" s="16"/>
      <c r="M12" s="48"/>
      <c r="N12" s="49"/>
      <c r="O12" s="49"/>
      <c r="P12" s="50"/>
    </row>
    <row r="13" spans="1:16" ht="12.75" customHeight="1" x14ac:dyDescent="0.2">
      <c r="A13" s="4"/>
      <c r="B13" s="54" t="s">
        <v>28</v>
      </c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48"/>
      <c r="N13" s="49"/>
      <c r="O13" s="49"/>
      <c r="P13" s="50"/>
    </row>
    <row r="14" spans="1:16" x14ac:dyDescent="0.2">
      <c r="A14" s="4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9"/>
      <c r="M14" s="51"/>
      <c r="N14" s="52"/>
      <c r="O14" s="52"/>
      <c r="P14" s="53"/>
    </row>
    <row r="15" spans="1:16" x14ac:dyDescent="0.2">
      <c r="A15" s="4"/>
      <c r="B15" s="64" t="s">
        <v>11</v>
      </c>
      <c r="C15" s="65"/>
      <c r="D15" s="66"/>
      <c r="E15" s="8"/>
      <c r="F15" s="8"/>
      <c r="G15" s="64" t="s">
        <v>12</v>
      </c>
      <c r="H15" s="65"/>
      <c r="I15" s="65"/>
      <c r="J15" s="66"/>
      <c r="K15" s="8"/>
      <c r="L15" s="17" t="s">
        <v>26</v>
      </c>
      <c r="M15" s="18"/>
      <c r="N15" s="19"/>
      <c r="O15" s="20"/>
      <c r="P15" s="9"/>
    </row>
    <row r="16" spans="1:16" x14ac:dyDescent="0.2">
      <c r="A16" s="4"/>
      <c r="B16" s="67" t="s">
        <v>0</v>
      </c>
      <c r="C16" s="68"/>
      <c r="D16" s="69"/>
      <c r="E16" s="8"/>
      <c r="F16" s="8"/>
      <c r="G16" s="21"/>
      <c r="H16" s="61" t="s">
        <v>4</v>
      </c>
      <c r="I16" s="61"/>
      <c r="J16" s="22"/>
      <c r="K16" s="8"/>
      <c r="L16" s="60" t="s">
        <v>13</v>
      </c>
      <c r="M16" s="61"/>
      <c r="N16" s="62"/>
      <c r="O16" s="8"/>
      <c r="P16" s="9"/>
    </row>
    <row r="17" spans="1:16" x14ac:dyDescent="0.2">
      <c r="A17" s="4"/>
      <c r="B17" s="21" t="s">
        <v>3</v>
      </c>
      <c r="C17" s="36"/>
      <c r="D17" s="22"/>
      <c r="E17" s="8"/>
      <c r="F17" s="8"/>
      <c r="G17" s="21"/>
      <c r="H17" s="8" t="s">
        <v>6</v>
      </c>
      <c r="I17" s="23">
        <f>+C17*46</f>
        <v>0</v>
      </c>
      <c r="J17" s="22"/>
      <c r="K17" s="8"/>
      <c r="L17" s="21" t="s">
        <v>14</v>
      </c>
      <c r="M17" s="23">
        <v>0</v>
      </c>
      <c r="N17" s="22"/>
      <c r="O17" s="8"/>
      <c r="P17" s="9"/>
    </row>
    <row r="18" spans="1:16" x14ac:dyDescent="0.2">
      <c r="A18" s="4"/>
      <c r="B18" s="21" t="s">
        <v>1</v>
      </c>
      <c r="C18" s="1"/>
      <c r="D18" s="22"/>
      <c r="E18" s="8"/>
      <c r="F18" s="8"/>
      <c r="G18" s="21"/>
      <c r="H18" s="8" t="s">
        <v>5</v>
      </c>
      <c r="I18" s="2">
        <v>2.29</v>
      </c>
      <c r="J18" s="22"/>
      <c r="K18" s="8"/>
      <c r="L18" s="21" t="s">
        <v>5</v>
      </c>
      <c r="M18" s="23">
        <f>I18</f>
        <v>2.29</v>
      </c>
      <c r="N18" s="22"/>
      <c r="O18" s="8"/>
      <c r="P18" s="9"/>
    </row>
    <row r="19" spans="1:16" x14ac:dyDescent="0.2">
      <c r="A19" s="4"/>
      <c r="B19" s="21" t="s">
        <v>2</v>
      </c>
      <c r="C19" s="24">
        <v>0.57999999999999996</v>
      </c>
      <c r="D19" s="22"/>
      <c r="E19" s="8"/>
      <c r="F19" s="8"/>
      <c r="G19" s="21"/>
      <c r="H19" s="8" t="s">
        <v>7</v>
      </c>
      <c r="I19" s="23">
        <f>(+C18/20)*I18</f>
        <v>0</v>
      </c>
      <c r="J19" s="22"/>
      <c r="K19" s="8"/>
      <c r="L19" s="21" t="s">
        <v>7</v>
      </c>
      <c r="M19" s="23">
        <f>(+C18/40)*M18</f>
        <v>0</v>
      </c>
      <c r="N19" s="22"/>
      <c r="O19" s="8"/>
      <c r="P19" s="9"/>
    </row>
    <row r="20" spans="1:16" x14ac:dyDescent="0.2">
      <c r="A20" s="4"/>
      <c r="B20" s="25" t="s">
        <v>9</v>
      </c>
      <c r="C20" s="26">
        <f>+C19*C18</f>
        <v>0</v>
      </c>
      <c r="D20" s="22"/>
      <c r="E20" s="8"/>
      <c r="F20" s="8"/>
      <c r="G20" s="21"/>
      <c r="H20" s="27" t="s">
        <v>8</v>
      </c>
      <c r="I20" s="26">
        <f>+I19+I17</f>
        <v>0</v>
      </c>
      <c r="J20" s="22"/>
      <c r="K20" s="8"/>
      <c r="L20" s="25" t="s">
        <v>8</v>
      </c>
      <c r="M20" s="26">
        <f>M19+M17</f>
        <v>0</v>
      </c>
      <c r="N20" s="22"/>
      <c r="O20" s="8"/>
      <c r="P20" s="9"/>
    </row>
    <row r="21" spans="1:16" x14ac:dyDescent="0.2">
      <c r="A21" s="4"/>
      <c r="B21" s="28"/>
      <c r="C21" s="29"/>
      <c r="D21" s="30"/>
      <c r="E21" s="8"/>
      <c r="F21" s="8"/>
      <c r="G21" s="28"/>
      <c r="H21" s="29"/>
      <c r="I21" s="29"/>
      <c r="J21" s="30"/>
      <c r="K21" s="8"/>
      <c r="L21" s="28"/>
      <c r="M21" s="29"/>
      <c r="N21" s="30"/>
      <c r="O21" s="8"/>
      <c r="P21" s="9"/>
    </row>
    <row r="22" spans="1:16" x14ac:dyDescent="0.2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6" ht="15.75" x14ac:dyDescent="0.25">
      <c r="A23" s="4"/>
      <c r="B23" s="63" t="s">
        <v>10</v>
      </c>
      <c r="C23" s="63"/>
      <c r="D23" s="63"/>
      <c r="E23" s="63"/>
      <c r="F23" s="63"/>
      <c r="G23" s="63"/>
      <c r="H23" s="31" t="str">
        <f>IF(AND(C20&lt;I20,C20&lt;M20),"A",IF(AND(I20&lt;C20,I20&lt;M20),"B","C"))</f>
        <v>C</v>
      </c>
      <c r="I23" s="8"/>
      <c r="J23" s="8"/>
      <c r="K23" s="8"/>
      <c r="L23" s="8"/>
      <c r="M23" s="8"/>
      <c r="N23" s="8"/>
      <c r="O23" s="8"/>
      <c r="P23" s="9"/>
    </row>
    <row r="24" spans="1:16" x14ac:dyDescent="0.2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6" ht="18" x14ac:dyDescent="0.25">
      <c r="A25" s="4"/>
      <c r="B25" s="39" t="s">
        <v>15</v>
      </c>
      <c r="C25" s="40"/>
      <c r="D25" s="40"/>
      <c r="E25" s="40"/>
      <c r="F25" s="40"/>
      <c r="G25" s="40"/>
      <c r="H25" s="41"/>
      <c r="I25" s="8"/>
      <c r="J25" s="39" t="s">
        <v>23</v>
      </c>
      <c r="K25" s="40"/>
      <c r="L25" s="40"/>
      <c r="M25" s="40"/>
      <c r="N25" s="40"/>
      <c r="O25" s="41"/>
      <c r="P25" s="9"/>
    </row>
    <row r="26" spans="1:16" x14ac:dyDescent="0.2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6" x14ac:dyDescent="0.2">
      <c r="A27" s="4"/>
      <c r="B27" s="32" t="s">
        <v>30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x14ac:dyDescent="0.2">
      <c r="A28" s="4"/>
      <c r="B28" s="32" t="s">
        <v>31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 t="s">
        <v>32</v>
      </c>
      <c r="P28" s="9"/>
    </row>
    <row r="29" spans="1:16" ht="13.5" thickBot="1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</sheetData>
  <sheetProtection algorithmName="SHA-512" hashValue="cs8nOxpiRb/erFLmudkGLdzgvUBaOozNkamjNcMlOB9dDuINRj3+emZFPbGDESoYU2IRt3+MLdMhFfkdFVovjw==" saltValue="fCeYnx0B+ACo16CV2XXGlw==" spinCount="100000" sheet="1" objects="1" scenarios="1"/>
  <mergeCells count="12">
    <mergeCell ref="B11:K11"/>
    <mergeCell ref="J25:O25"/>
    <mergeCell ref="A1:P1"/>
    <mergeCell ref="M11:P14"/>
    <mergeCell ref="B13:L14"/>
    <mergeCell ref="B25:H25"/>
    <mergeCell ref="L16:N16"/>
    <mergeCell ref="H16:I16"/>
    <mergeCell ref="B23:G23"/>
    <mergeCell ref="B15:D15"/>
    <mergeCell ref="G15:J15"/>
    <mergeCell ref="B16:D16"/>
  </mergeCells>
  <phoneticPr fontId="4" type="noConversion"/>
  <hyperlinks>
    <hyperlink ref="B25" r:id="rId1"/>
    <hyperlink ref="J25" r:id="rId2" display="Click Here for Gas Prices"/>
    <hyperlink ref="B25:H25" r:id="rId3" display="Click Here for Mileage Calculator"/>
    <hyperlink ref="J25:O25" r:id="rId4" display="Click Here for Gas Prices by Location"/>
  </hyperlinks>
  <printOptions horizontalCentered="1" verticalCentered="1"/>
  <pageMargins left="0.25" right="0.25" top="1" bottom="1" header="0.5" footer="0.5"/>
  <pageSetup scale="91" orientation="landscape" r:id="rId5"/>
  <headerFooter alignWithMargins="0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Mileage vs Car Rental Compare</vt:lpstr>
      <vt:lpstr>Sheet2</vt:lpstr>
      <vt:lpstr>Sheet3</vt:lpstr>
      <vt:lpstr>'Mileage vs Car Rental Compare'!Print_Area</vt:lpstr>
    </vt:vector>
  </TitlesOfParts>
  <Company>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Summers</dc:creator>
  <cp:lastModifiedBy>John English</cp:lastModifiedBy>
  <cp:lastPrinted>2016-01-12T18:58:15Z</cp:lastPrinted>
  <dcterms:created xsi:type="dcterms:W3CDTF">2008-01-30T23:12:20Z</dcterms:created>
  <dcterms:modified xsi:type="dcterms:W3CDTF">2019-01-02T16:44:44Z</dcterms:modified>
</cp:coreProperties>
</file>